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 Dorkings\Desktop\Your Guardian!\Tools\Excel Docs\"/>
    </mc:Choice>
  </mc:AlternateContent>
  <xr:revisionPtr revIDLastSave="0" documentId="13_ncr:1_{3A9EA87D-B55D-4E9C-A63C-262212A02A2B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Staff list" sheetId="1" r:id="rId1"/>
    <sheet name="Matr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 a="1"/>
  <c r="J8" i="1" s="1"/>
  <c r="J9" i="1" a="1"/>
  <c r="J9" i="1"/>
  <c r="J10" i="1" a="1"/>
  <c r="J10" i="1" s="1"/>
  <c r="J11" i="1" a="1"/>
  <c r="J11" i="1"/>
  <c r="J12" i="1" a="1"/>
  <c r="J12" i="1" s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H3" i="1"/>
  <c r="H4" i="1"/>
  <c r="H5" i="1"/>
  <c r="G4" i="1"/>
  <c r="G5" i="1"/>
  <c r="G3" i="1"/>
  <c r="I11" i="1" l="1"/>
  <c r="I10" i="1"/>
  <c r="I12" i="1"/>
  <c r="I3" i="1"/>
  <c r="I8" i="1"/>
  <c r="I7" i="1"/>
  <c r="J7" i="1" s="1" a="1"/>
  <c r="J7" i="1" s="1"/>
  <c r="I4" i="1"/>
  <c r="J4" i="1" s="1" a="1"/>
  <c r="J4" i="1" s="1"/>
  <c r="I5" i="1"/>
  <c r="J5" i="1" s="1" a="1"/>
  <c r="J5" i="1" s="1"/>
  <c r="I9" i="1"/>
  <c r="I6" i="1"/>
  <c r="J6" i="1" s="1" a="1"/>
  <c r="J6" i="1" s="1"/>
  <c r="J3" i="1" l="1" a="1"/>
  <c r="J3" i="1" s="1"/>
  <c r="M6" i="1" s="1"/>
  <c r="M5" i="1" l="1"/>
  <c r="M4" i="1"/>
  <c r="M3" i="1"/>
  <c r="N4" i="1" l="1"/>
  <c r="N3" i="1"/>
  <c r="N5" i="1"/>
  <c r="N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<sst xmlns="http://schemas.openxmlformats.org/spreadsheetml/2006/main" count="31" uniqueCount="25">
  <si>
    <t>Risk Factor</t>
  </si>
  <si>
    <t xml:space="preserve"> </t>
  </si>
  <si>
    <t>Staff Member</t>
  </si>
  <si>
    <t>Core Value Alignment</t>
  </si>
  <si>
    <t>Role Performance</t>
  </si>
  <si>
    <t>Staff 1</t>
  </si>
  <si>
    <t>Staff 2</t>
  </si>
  <si>
    <t>Staff 3</t>
  </si>
  <si>
    <t>Staff 4</t>
  </si>
  <si>
    <t>Staff 5</t>
  </si>
  <si>
    <t xml:space="preserve">Salary </t>
  </si>
  <si>
    <t>Star</t>
  </si>
  <si>
    <t>Puppy</t>
  </si>
  <si>
    <t>Terrorist</t>
  </si>
  <si>
    <t>Rat</t>
  </si>
  <si>
    <t>Salary / Risk Factor</t>
  </si>
  <si>
    <t>Cherish Them</t>
  </si>
  <si>
    <t>Coach Them</t>
  </si>
  <si>
    <t>Release Them</t>
  </si>
  <si>
    <t>Fear Them</t>
  </si>
  <si>
    <t>Empower and Reward</t>
  </si>
  <si>
    <t xml:space="preserve">Develop or Reposition </t>
  </si>
  <si>
    <t>Coach and reset expectation</t>
  </si>
  <si>
    <t>Disengage as soon as practical</t>
  </si>
  <si>
    <t>Taken from Jack Welch - Value and Performance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</si>
</sst>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name val="Arial Nova"/>
      <family val="2"/>
    </font>
    <font>
      <i/>
      <sz val="8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43" fontId="3" fillId="0" borderId="1" xfId="2" applyFont="1" applyBorder="1" applyAlignment="1" applyProtection="1">
      <alignment vertical="center"/>
      <protection hidden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9" fontId="3" fillId="0" borderId="1" xfId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85377933409423E-2"/>
          <c:y val="5.8694359047569818E-2"/>
          <c:w val="0.82680725105921959"/>
          <c:h val="0.84502194337305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'Staff list'!$C$3:$C$12</c:f>
              <c:strCache>
                <c:ptCount val="10"/>
                <c:pt idx="0">
                  <c:v>Staff 1</c:v>
                </c:pt>
                <c:pt idx="1">
                  <c:v>Staff 2</c:v>
                </c:pt>
                <c:pt idx="2">
                  <c:v>Staff 3</c:v>
                </c:pt>
                <c:pt idx="3">
                  <c:v>Staff 4</c:v>
                </c:pt>
                <c:pt idx="4">
                  <c:v>Staff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667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F1FB55A-648E-4583-8FEE-B51CE8E8FE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3F0-4211-B096-E1EE4A04F4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A6E6D45-3D61-4880-B631-B4E99C289E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3F0-4211-B096-E1EE4A04F4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9D6548-20A4-4A45-B9DE-4C35A3091F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3F0-4211-B096-E1EE4A04F4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73CA44-335E-4496-93B8-F5E8BF7C5E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3F0-4211-B096-E1EE4A04F4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C3AC2A-2F87-460D-8588-BF13343FE6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3F0-4211-B096-E1EE4A04F4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3F0-4211-B096-E1EE4A04F4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3F0-4211-B096-E1EE4A04F4D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3F0-4211-B096-E1EE4A04F4D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3F0-4211-B096-E1EE4A04F4D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3F0-4211-B096-E1EE4A04F4D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'Staff list'!$D$3:$D$12</c:f>
              <c:numCache>
                <c:formatCode>General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'Staff list'!$E$3:$E$12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'Staff list'!$C$3:$C$12</c15:f>
                <c15:dlblRangeCache>
                  <c:ptCount val="10"/>
                  <c:pt idx="0">
                    <c:v>Staff 1</c:v>
                  </c:pt>
                  <c:pt idx="1">
                    <c:v>Staff 2</c:v>
                  </c:pt>
                  <c:pt idx="2">
                    <c:v>Staff 3</c:v>
                  </c:pt>
                  <c:pt idx="3">
                    <c:v>Staff 4</c:v>
                  </c:pt>
                  <c:pt idx="4">
                    <c:v>Staff 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3F0-4211-B096-E1EE4A04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39712"/>
        <c:axId val="61054233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'Staff list'!$E$2</c15:sqref>
                        </c15:formulaRef>
                      </c:ext>
                    </c:extLst>
                    <c:strCache>
                      <c:ptCount val="1"/>
                      <c:pt idx="0">
                        <c:v>Core Value Alignment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'Staff list'!$C$3:$C$12</c15:sqref>
                        </c15:formulaRef>
                      </c:ext>
                    </c:extLst>
                    <c:strCache>
                      <c:ptCount val="5"/>
                      <c:pt idx="0">
                        <c:v>Staff 1</c:v>
                      </c:pt>
                      <c:pt idx="1">
                        <c:v>Staff 2</c:v>
                      </c:pt>
                      <c:pt idx="2">
                        <c:v>Staff 3</c:v>
                      </c:pt>
                      <c:pt idx="3">
                        <c:v>Staff 4</c:v>
                      </c:pt>
                      <c:pt idx="4">
                        <c:v>Staff 5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'Staff list'!$E$3:$E$12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7</c:v>
                      </c:pt>
                      <c:pt idx="1">
                        <c:v>8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B-B3F0-4211-B096-E1EE4A04F4D3}"/>
                  </c:ext>
                </c:extLst>
              </c15:ser>
            </c15:filteredScatterSeries>
          </c:ext>
        </c:extLst>
      </c:scatterChart>
      <c:valAx>
        <c:axId val="61053971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/>
                  <a:t>Role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542336"/>
        <c:crosses val="autoZero"/>
        <c:crossBetween val="midCat"/>
        <c:majorUnit val="1"/>
      </c:valAx>
      <c:valAx>
        <c:axId val="6105423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/>
                  <a:t>Core</a:t>
                </a:r>
                <a:r>
                  <a:rPr lang="en-GB" sz="1800" b="1" baseline="0"/>
                  <a:t> Value Alignment</a:t>
                </a:r>
                <a:endParaRPr lang="en-GB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539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62133</xdr:colOff>
      <xdr:row>0</xdr:row>
      <xdr:rowOff>106388</xdr:rowOff>
    </xdr:from>
    <xdr:to>
      <xdr:col>2</xdr:col>
      <xdr:colOff>923192</xdr:colOff>
      <xdr:row>0</xdr:row>
      <xdr:rowOff>503888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6A6CF-42A4-2BD4-F9BA-BA60F04A1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98" y="106388"/>
          <a:ext cx="1687097" cy="399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15</xdr:col>
      <xdr:colOff>87629</xdr:colOff>
      <xdr:row>34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E5AE66-AA22-454E-B5BE-450C808EC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0.4962</cdr:x>
      <cdr:y>0.05939</cdr:y>
    </cdr:from>
    <cdr:to>
      <cdr:x>0.4963</cdr:x>
      <cdr:y>0.90294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A35149E-842E-43AE-2E48-253B2380A00B}"/>
            </a:ext>
          </a:extLst>
        </cdr:cNvPr>
        <cdr:cNvCxnSpPr/>
      </cdr:nvCxnSpPr>
      <cdr:spPr>
        <a:xfrm xmlns:a="http://schemas.openxmlformats.org/drawingml/2006/main" flipH="1">
          <a:off x="4475810" y="361950"/>
          <a:ext cx="940" cy="514065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0.08235</cdr:x>
      <cdr:y>0.4802</cdr:y>
    </cdr:from>
    <cdr:to>
      <cdr:x>0.909</cdr:x>
      <cdr:y>0.4802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EA63654-1AA8-DF56-3284-6FAF48F0D56A}"/>
            </a:ext>
          </a:extLst>
        </cdr:cNvPr>
        <cdr:cNvCxnSpPr/>
      </cdr:nvCxnSpPr>
      <cdr:spPr>
        <a:xfrm xmlns:a="http://schemas.openxmlformats.org/drawingml/2006/main">
          <a:off x="742775" y="2926384"/>
          <a:ext cx="745652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showGridLines="0" tabSelected="1" zoomScale="130" zoomScaleNormal="130" workbookViewId="0">
      <selection activeCell="M15" sqref="M15"/>
    </sheetView>
  </sheetViews>
  <sheetFormatPr defaultRowHeight="12.6" x14ac:dyDescent="0.45"/>
  <cols>
    <col min="1" max="1" width="2.1015625" style="1" customWidth="1"/>
    <col min="2" max="2" width="11.47265625" style="2" customWidth="1"/>
    <col min="3" max="3" width="36" style="3" customWidth="1"/>
    <col min="4" max="5" width="17.41796875" style="3" customWidth="1"/>
    <col min="6" max="6" width="15.3125" style="3" customWidth="1"/>
    <col min="7" max="9" width="8.83984375" style="1" hidden="1" customWidth="1"/>
    <col min="10" max="10" width="14.89453125" style="2" customWidth="1"/>
    <col min="11" max="11" width="5.41796875" style="1" customWidth="1"/>
    <col min="12" max="12" width="17.5234375" style="1" customWidth="1"/>
    <col min="13" max="13" width="13.47265625" style="1" customWidth="1"/>
    <col min="14" max="16384" width="8.83984375" style="1"/>
  </cols>
  <sheetData>
    <row r="1" spans="2:14" ht="49.5" customHeight="1" x14ac:dyDescent="0.45"/>
    <row r="2" spans="2:14" s="4" customFormat="1" ht="28.5" customHeight="1" x14ac:dyDescent="0.55000000000000004">
      <c r="B2" s="5"/>
      <c r="C2" s="6" t="s">
        <v>2</v>
      </c>
      <c r="D2" s="6" t="s">
        <v>4</v>
      </c>
      <c r="E2" s="6" t="s">
        <v>3</v>
      </c>
      <c r="F2" s="6" t="s">
        <v>10</v>
      </c>
      <c r="G2" s="7"/>
      <c r="H2" s="7"/>
      <c r="I2" s="7"/>
      <c r="J2" s="8" t="s">
        <v>0</v>
      </c>
      <c r="L2" s="9" t="s">
        <v>15</v>
      </c>
      <c r="M2" s="9"/>
      <c r="N2" s="9"/>
    </row>
    <row r="3" spans="2:14" s="4" customFormat="1" ht="16.8" customHeight="1" x14ac:dyDescent="0.55000000000000004">
      <c r="B3" s="8">
        <v>1</v>
      </c>
      <c r="C3" s="10" t="s">
        <v>5</v>
      </c>
      <c r="D3" s="10">
        <v>7</v>
      </c>
      <c r="E3" s="10">
        <v>7</v>
      </c>
      <c r="F3" s="11">
        <v>15000</v>
      </c>
      <c r="G3" s="7">
        <f>IF((D3&lt;5),0,1)</f>
        <v>1</v>
      </c>
      <c r="H3" s="7">
        <f>IF((E3&lt;5),0,1)</f>
        <v>1</v>
      </c>
      <c r="I3" s="7">
        <f>SUM(G3:H3)</f>
        <v>2</v>
      </c>
      <c r="J3" s="12" t="str" cm="1">
        <f t="array" ref="J3">IF((C3&lt;&gt;""),_xlfn.IFS((I3=2),$L$3,(I3=0),$L$6,(AND(G3=1,H3=0)),$L$5,(AND(G3=0,H3=1)),$L$4),"")</f>
        <v>Star</v>
      </c>
      <c r="L3" s="21" t="s">
        <v>11</v>
      </c>
      <c r="M3" s="13">
        <f>SUMIF($J$3:$J$12,L3,$F$3:$F$12)</f>
        <v>30000</v>
      </c>
      <c r="N3" s="20">
        <f>M3/SUM($M$3:$M$6)</f>
        <v>0.4</v>
      </c>
    </row>
    <row r="4" spans="2:14" s="4" customFormat="1" ht="16.8" customHeight="1" x14ac:dyDescent="0.55000000000000004">
      <c r="B4" s="8">
        <v>2</v>
      </c>
      <c r="C4" s="10" t="s">
        <v>6</v>
      </c>
      <c r="D4" s="10">
        <v>3</v>
      </c>
      <c r="E4" s="10">
        <v>8</v>
      </c>
      <c r="F4" s="11">
        <v>15000</v>
      </c>
      <c r="G4" s="7">
        <f t="shared" ref="G4:H6" si="0">IF((D4&lt;5),0,1)</f>
        <v>0</v>
      </c>
      <c r="H4" s="7">
        <f t="shared" si="0"/>
        <v>1</v>
      </c>
      <c r="I4" s="7">
        <f t="shared" ref="I4:I12" si="1">SUM(G4:H4)</f>
        <v>1</v>
      </c>
      <c r="J4" s="12" t="str" cm="1">
        <f t="array" ref="J4">IF((C4&lt;&gt;""),_xlfn.IFS((I4=2),$L$3,(I4=0),$L$6,(AND(G4=1,H4=0)),$L$5,(AND(G4=0,H4=1)),$L$4),"")</f>
        <v>Puppy</v>
      </c>
      <c r="L4" s="21" t="s">
        <v>12</v>
      </c>
      <c r="M4" s="13">
        <f>SUMIF($J$3:$J$12,L4,$F$3:$F$12)</f>
        <v>15000</v>
      </c>
      <c r="N4" s="20">
        <f t="shared" ref="N4:N6" si="2">M4/SUM($M$3:$M$6)</f>
        <v>0.2</v>
      </c>
    </row>
    <row r="5" spans="2:14" s="4" customFormat="1" ht="16.8" customHeight="1" x14ac:dyDescent="0.55000000000000004">
      <c r="B5" s="8">
        <v>3</v>
      </c>
      <c r="C5" s="10" t="s">
        <v>7</v>
      </c>
      <c r="D5" s="10">
        <v>8</v>
      </c>
      <c r="E5" s="10">
        <v>3</v>
      </c>
      <c r="F5" s="11">
        <v>15000</v>
      </c>
      <c r="G5" s="7">
        <f t="shared" si="0"/>
        <v>1</v>
      </c>
      <c r="H5" s="7">
        <f t="shared" si="0"/>
        <v>0</v>
      </c>
      <c r="I5" s="7">
        <f t="shared" si="1"/>
        <v>1</v>
      </c>
      <c r="J5" s="12" t="str" cm="1">
        <f t="array" ref="J5">IF((C5&lt;&gt;""),_xlfn.IFS((I5=2),$L$3,(I5=0),$L$6,(AND(G5=1,H5=0)),$L$5,(AND(G5=0,H5=1)),$L$4),"")</f>
        <v>Terrorist</v>
      </c>
      <c r="L5" s="21" t="s">
        <v>13</v>
      </c>
      <c r="M5" s="13">
        <f>SUMIF($J$3:$J$12,L5,$F$3:$F$12)</f>
        <v>15000</v>
      </c>
      <c r="N5" s="20">
        <f t="shared" si="2"/>
        <v>0.2</v>
      </c>
    </row>
    <row r="6" spans="2:14" s="4" customFormat="1" ht="16.8" customHeight="1" x14ac:dyDescent="0.55000000000000004">
      <c r="B6" s="8">
        <v>4</v>
      </c>
      <c r="C6" s="10" t="s">
        <v>8</v>
      </c>
      <c r="D6" s="10">
        <v>4</v>
      </c>
      <c r="E6" s="10">
        <v>4</v>
      </c>
      <c r="F6" s="11">
        <v>15000</v>
      </c>
      <c r="G6" s="7">
        <f t="shared" si="0"/>
        <v>0</v>
      </c>
      <c r="H6" s="7">
        <f t="shared" si="0"/>
        <v>0</v>
      </c>
      <c r="I6" s="7">
        <f t="shared" si="1"/>
        <v>0</v>
      </c>
      <c r="J6" s="12" t="str" cm="1">
        <f t="array" ref="J6">IF((C6&lt;&gt;""),_xlfn.IFS((I6=2),$L$3,(I6=0),$L$6,(AND(G6=1,H6=0)),$L$5,(AND(G6=0,H6=1)),$L$4),"")</f>
        <v>Rat</v>
      </c>
      <c r="L6" s="22" t="s">
        <v>14</v>
      </c>
      <c r="M6" s="13">
        <f>SUMIF($J$3:$J$12,L6,$F$3:$F$12)</f>
        <v>15000</v>
      </c>
      <c r="N6" s="20">
        <f t="shared" si="2"/>
        <v>0.2</v>
      </c>
    </row>
    <row r="7" spans="2:14" s="4" customFormat="1" ht="16.8" customHeight="1" x14ac:dyDescent="0.55000000000000004">
      <c r="B7" s="8">
        <v>5</v>
      </c>
      <c r="C7" s="10" t="s">
        <v>9</v>
      </c>
      <c r="D7" s="10">
        <v>8</v>
      </c>
      <c r="E7" s="10">
        <v>5</v>
      </c>
      <c r="F7" s="11">
        <v>15000</v>
      </c>
      <c r="G7" s="7">
        <f t="shared" ref="G7:G12" si="3">IF((D7&lt;5),0,1)</f>
        <v>1</v>
      </c>
      <c r="H7" s="7">
        <f t="shared" ref="H7:H12" si="4">IF((E7&lt;5),0,1)</f>
        <v>1</v>
      </c>
      <c r="I7" s="7">
        <f t="shared" si="1"/>
        <v>2</v>
      </c>
      <c r="J7" s="12" t="str" cm="1">
        <f t="array" ref="J7">IF((C7&lt;&gt;""),_xlfn.IFS((I7=2),$L$3,(I7=0),$L$6,(AND(G7=1,H7=0)),$L$5,(AND(G7=0,H7=1)),$L$4),"")</f>
        <v>Star</v>
      </c>
    </row>
    <row r="8" spans="2:14" s="4" customFormat="1" ht="16.8" customHeight="1" x14ac:dyDescent="0.55000000000000004">
      <c r="B8" s="8">
        <v>6</v>
      </c>
      <c r="C8" s="10"/>
      <c r="D8" s="10"/>
      <c r="E8" s="10"/>
      <c r="F8" s="10"/>
      <c r="G8" s="7">
        <f t="shared" si="3"/>
        <v>0</v>
      </c>
      <c r="H8" s="7">
        <f t="shared" si="4"/>
        <v>0</v>
      </c>
      <c r="I8" s="7">
        <f t="shared" si="1"/>
        <v>0</v>
      </c>
      <c r="J8" s="12" t="str" cm="1">
        <f t="array" ref="J8">IF((C8&lt;&gt;""),_xlfn.IFS((I8=2),$L$3,(I8=0),$L$6,(AND(G8=1,H8=0)),$L$5,(AND(G8=0,H8=1)),$L$4),"")</f>
        <v/>
      </c>
    </row>
    <row r="9" spans="2:14" s="4" customFormat="1" ht="16.8" customHeight="1" x14ac:dyDescent="0.55000000000000004">
      <c r="B9" s="8">
        <v>7</v>
      </c>
      <c r="C9" s="10"/>
      <c r="D9" s="10"/>
      <c r="E9" s="10"/>
      <c r="F9" s="10"/>
      <c r="G9" s="7">
        <f t="shared" si="3"/>
        <v>0</v>
      </c>
      <c r="H9" s="7">
        <f t="shared" si="4"/>
        <v>0</v>
      </c>
      <c r="I9" s="7">
        <f t="shared" si="1"/>
        <v>0</v>
      </c>
      <c r="J9" s="12" t="str" cm="1">
        <f t="array" ref="J9">IF((C9&lt;&gt;""),_xlfn.IFS((I9=2),$L$3,(I9=0),$L$6,(AND(G9=1,H9=0)),$L$5,(AND(G9=0,H9=1)),$L$4),"")</f>
        <v/>
      </c>
    </row>
    <row r="10" spans="2:14" s="4" customFormat="1" ht="16.8" customHeight="1" x14ac:dyDescent="0.55000000000000004">
      <c r="B10" s="8">
        <v>8</v>
      </c>
      <c r="C10" s="10"/>
      <c r="D10" s="10"/>
      <c r="E10" s="10"/>
      <c r="F10" s="10"/>
      <c r="G10" s="7">
        <f t="shared" si="3"/>
        <v>0</v>
      </c>
      <c r="H10" s="7">
        <f t="shared" si="4"/>
        <v>0</v>
      </c>
      <c r="I10" s="7">
        <f t="shared" si="1"/>
        <v>0</v>
      </c>
      <c r="J10" s="12" t="str" cm="1">
        <f t="array" ref="J10">IF((C10&lt;&gt;""),_xlfn.IFS((I10=2),$L$3,(I10=0),$L$6,(AND(G10=1,H10=0)),$L$5,(AND(G10=0,H10=1)),$L$4),"")</f>
        <v/>
      </c>
    </row>
    <row r="11" spans="2:14" s="4" customFormat="1" ht="16.8" customHeight="1" x14ac:dyDescent="0.55000000000000004">
      <c r="B11" s="8">
        <v>9</v>
      </c>
      <c r="C11" s="10"/>
      <c r="D11" s="10"/>
      <c r="E11" s="10"/>
      <c r="F11" s="10"/>
      <c r="G11" s="7">
        <f t="shared" si="3"/>
        <v>0</v>
      </c>
      <c r="H11" s="7">
        <f t="shared" si="4"/>
        <v>0</v>
      </c>
      <c r="I11" s="7">
        <f t="shared" si="1"/>
        <v>0</v>
      </c>
      <c r="J11" s="12" t="str" cm="1">
        <f t="array" ref="J11">IF((C11&lt;&gt;""),_xlfn.IFS((I11=2),$L$3,(I11=0),$L$6,(AND(G11=1,H11=0)),$L$5,(AND(G11=0,H11=1)),$L$4),"")</f>
        <v/>
      </c>
    </row>
    <row r="12" spans="2:14" s="4" customFormat="1" ht="16.8" customHeight="1" x14ac:dyDescent="0.55000000000000004">
      <c r="B12" s="8">
        <v>10</v>
      </c>
      <c r="C12" s="10"/>
      <c r="D12" s="10"/>
      <c r="E12" s="10"/>
      <c r="F12" s="10"/>
      <c r="G12" s="7">
        <f t="shared" si="3"/>
        <v>0</v>
      </c>
      <c r="H12" s="7">
        <f t="shared" si="4"/>
        <v>0</v>
      </c>
      <c r="I12" s="7">
        <f t="shared" si="1"/>
        <v>0</v>
      </c>
      <c r="J12" s="12" t="str" cm="1">
        <f t="array" ref="J12">IF((C12&lt;&gt;""),_xlfn.IFS((I12=2),$L$3,(I12=0),$L$6,(AND(G12=1,H12=0)),$L$5,(AND(G12=0,H12=1)),$L$4),"")</f>
        <v/>
      </c>
    </row>
    <row r="14" spans="2:14" x14ac:dyDescent="0.45">
      <c r="N14" s="1" t="s">
        <v>1</v>
      </c>
    </row>
    <row r="16" spans="2:14" ht="18.600000000000001" customHeight="1" x14ac:dyDescent="0.45">
      <c r="B16" s="14" t="s">
        <v>11</v>
      </c>
      <c r="C16" s="15" t="s">
        <v>16</v>
      </c>
      <c r="D16" s="16" t="s">
        <v>20</v>
      </c>
      <c r="E16" s="16"/>
      <c r="F16" s="16"/>
    </row>
    <row r="17" spans="2:11" ht="18.600000000000001" customHeight="1" x14ac:dyDescent="0.45">
      <c r="B17" s="14" t="s">
        <v>12</v>
      </c>
      <c r="C17" s="15" t="s">
        <v>17</v>
      </c>
      <c r="D17" s="16" t="s">
        <v>21</v>
      </c>
      <c r="E17" s="16"/>
      <c r="F17" s="16"/>
      <c r="K17" s="1" t="s">
        <v>1</v>
      </c>
    </row>
    <row r="18" spans="2:11" ht="18.600000000000001" customHeight="1" x14ac:dyDescent="0.45">
      <c r="B18" s="14" t="s">
        <v>13</v>
      </c>
      <c r="C18" s="15" t="s">
        <v>19</v>
      </c>
      <c r="D18" s="16" t="s">
        <v>22</v>
      </c>
      <c r="E18" s="16"/>
      <c r="F18" s="16"/>
    </row>
    <row r="19" spans="2:11" ht="18.600000000000001" customHeight="1" x14ac:dyDescent="0.45">
      <c r="B19" s="17" t="s">
        <v>14</v>
      </c>
      <c r="C19" s="18" t="s">
        <v>18</v>
      </c>
      <c r="D19" s="16" t="s">
        <v>23</v>
      </c>
      <c r="E19" s="16"/>
      <c r="F19" s="16"/>
    </row>
    <row r="20" spans="2:11" x14ac:dyDescent="0.45">
      <c r="C20" s="3" t="s">
        <v>1</v>
      </c>
    </row>
    <row r="21" spans="2:11" x14ac:dyDescent="0.45">
      <c r="E21" s="19" t="s">
        <v>24</v>
      </c>
      <c r="F21" s="19"/>
      <c r="G21" s="19"/>
      <c r="H21" s="19"/>
      <c r="I21" s="19"/>
      <c r="J21" s="19"/>
    </row>
  </sheetData>
  <sheetProtection algorithmName="SHA-512" hashValue="lwiVc0a/1jkyzvf6UlMs/jTMtZKnHr0P3fbZmprenHvs8lzNL5t7f7VwP6DAlWWaMnPNjce9kdTRp15slRWnuA==" saltValue="Nc2itoEtz37TXU45ZxkI7g==" spinCount="100000" sheet="1" objects="1" scenarios="1"/>
  <mergeCells count="6">
    <mergeCell ref="E21:J21"/>
    <mergeCell ref="L2:N2"/>
    <mergeCell ref="D16:F16"/>
    <mergeCell ref="D17:F17"/>
    <mergeCell ref="D18:F18"/>
    <mergeCell ref="D19:F19"/>
  </mergeCells>
  <phoneticPr fontId="2" type="noConversion"/>
  <dataValidations count="1">
    <dataValidation type="list" allowBlank="1" showInputMessage="1" showErrorMessage="1" sqref="D3:E12" xr:uid="{00000000-0002-0000-0000-000000000000}">
      <formula1>$B$3:$B$12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0C1F-EDD9-4842-938D-1F5EEDA62F0A}">
  <dimension ref="A1"/>
  <sheetViews>
    <sheetView showGridLines="0" showRowColHeaders="0" topLeftCell="A4" zoomScale="120" zoomScaleNormal="120" workbookViewId="0">
      <selection activeCell="Q30" sqref="Q30"/>
    </sheetView>
  </sheetViews>
  <sheetFormatPr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list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Dorkings</dc:creator>
  <cp:lastModifiedBy>Paul Dorkings</cp:lastModifiedBy>
  <dcterms:created xsi:type="dcterms:W3CDTF">2022-07-26T15:43:57Z</dcterms:created>
  <dcterms:modified xsi:type="dcterms:W3CDTF">2022-07-27T10:59:25Z</dcterms:modified>
</cp:coreProperties>
</file>